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hidePivotFieldList="1"/>
  <xr:revisionPtr revIDLastSave="6" documentId="13_ncr:1_{E6F70491-DF6C-4767-84AD-9E81E3513EEA}" xr6:coauthVersionLast="47" xr6:coauthVersionMax="47" xr10:uidLastSave="{C92444B3-D38E-4B6B-B045-0460B5BB04BA}"/>
  <bookViews>
    <workbookView xWindow="-98" yWindow="-98" windowWidth="28996" windowHeight="15796" tabRatio="787" xr2:uid="{00000000-000D-0000-FFFF-FFFF00000000}"/>
  </bookViews>
  <sheets>
    <sheet name="Indirect" sheetId="37" r:id="rId1"/>
    <sheet name="Keuzelijsten" sheetId="36" r:id="rId2"/>
    <sheet name="KlimaatRapport" sheetId="31" r:id="rId3"/>
    <sheet name="Data" sheetId="32" r:id="rId4"/>
  </sheets>
  <definedNames>
    <definedName name="_Fill" hidden="1">#REF!</definedName>
    <definedName name="_Fill1" hidden="1">#REF!</definedName>
    <definedName name="_Fill2" hidden="1">#REF!</definedName>
    <definedName name="_Order1" hidden="1">255</definedName>
    <definedName name="_Order2" hidden="1">255</definedName>
    <definedName name="anscount" hidden="1">1</definedName>
    <definedName name="BE">Keuzelijsten!$C$4:$C$6</definedName>
    <definedName name="CijfersFeb">Indirect!$C$4:$C$8</definedName>
    <definedName name="CijfersJan">Indirect!$B$4:$B$8</definedName>
    <definedName name="CijfersMrt">Indirect!$D$4:$D$8</definedName>
    <definedName name="DU">Keuzelijsten!$B$4:$B$5</definedName>
    <definedName name="Landen">Keuzelijsten!$A$3:$C$3</definedName>
    <definedName name="MaandCijfers">Indirect!$A$3:$D$8</definedName>
    <definedName name="NL">Keuzelijsten!$A$4:$A$6</definedName>
    <definedName name="tblLuchtdruk">Data!$B$38:$N$49</definedName>
    <definedName name="tblNeerslag">Data!$B$23:$N$34</definedName>
    <definedName name="tblTemperatuur">Data!$B$8:$N$19</definedName>
    <definedName name="xxx" hidden="1">#REF!</definedName>
    <definedName name="yyy" hidden="1">#REF!</definedName>
    <definedName name="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7" l="1" a="1"/>
  <c r="D12" i="37" a="1"/>
  <c r="K7" i="31"/>
  <c r="E6" i="31"/>
  <c r="D16" i="37"/>
  <c r="J6" i="31"/>
  <c r="M7" i="31"/>
  <c r="E3" i="31"/>
  <c r="P6" i="31"/>
  <c r="M6" i="31"/>
  <c r="G6" i="31"/>
  <c r="D6" i="31"/>
  <c r="E7" i="31"/>
  <c r="L7" i="31"/>
  <c r="O7" i="31"/>
  <c r="P7" i="31"/>
  <c r="N6" i="31"/>
  <c r="H6" i="31"/>
  <c r="D15" i="37"/>
  <c r="F6" i="31"/>
  <c r="D13" i="37" a="1"/>
  <c r="I6" i="31"/>
  <c r="L6" i="31"/>
  <c r="D7" i="31"/>
  <c r="K6" i="31"/>
  <c r="N7" i="31"/>
  <c r="O6" i="31"/>
  <c r="J7" i="31"/>
  <c r="G7" i="31"/>
  <c r="H7" i="31"/>
  <c r="I7" i="31"/>
  <c r="F7" i="31"/>
  <c r="D13" i="37" l="1"/>
  <c r="D12" i="37"/>
  <c r="D14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<sst xmlns="http://schemas.openxmlformats.org/spreadsheetml/2006/main" count="108" uniqueCount="74">
  <si>
    <t>Deze gegevens mogen vrij worden gebruikt mits de volgende bronvermelding wordt gegeven:</t>
  </si>
  <si>
    <t>KONINKLIJK NEDERLANDS METEOROLOGISCH INSTITUUT (KNMI)</t>
  </si>
  <si>
    <t>Weerstation De Bilt</t>
  </si>
  <si>
    <t xml:space="preserve">   JAN</t>
  </si>
  <si>
    <t xml:space="preserve">   FEB</t>
  </si>
  <si>
    <t xml:space="preserve">   APR</t>
  </si>
  <si>
    <t xml:space="preserve">   JUN</t>
  </si>
  <si>
    <t xml:space="preserve">   JUL</t>
  </si>
  <si>
    <t xml:space="preserve">   AUG</t>
  </si>
  <si>
    <t xml:space="preserve">   SEP</t>
  </si>
  <si>
    <t xml:space="preserve">   NOV</t>
  </si>
  <si>
    <t xml:space="preserve">   DEC</t>
  </si>
  <si>
    <t>Jaar</t>
  </si>
  <si>
    <t xml:space="preserve">   MRT</t>
  </si>
  <si>
    <t xml:space="preserve">   MEI</t>
  </si>
  <si>
    <t xml:space="preserve">   OKT</t>
  </si>
  <si>
    <t>MAANDGEMIDDELDE LUCHTDRUK (in hPa op NAP)</t>
  </si>
  <si>
    <t>MAANDGEMIDDELDE TEMPERATUREN (in graden Celsius)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</si>
  <si>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</si>
  <si>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</si>
  <si>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</si>
  <si>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</si>
  <si>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</si>
  <si>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</si>
  <si>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</si>
  <si>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</si>
  <si>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</si>
  <si>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</si>
  <si>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</si>
  <si>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</si>
  <si>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Kies 2 jaartallen:</t>
  </si>
  <si>
    <t>Kies het klimaattype:</t>
  </si>
  <si>
    <t>MAANDSOM VAN DE NEERSLAG (in mm)</t>
  </si>
  <si>
    <t>Formule</t>
  </si>
  <si>
    <t>Beschrijving</t>
  </si>
  <si>
    <t>Resultaat</t>
  </si>
  <si>
    <t>Verkoper</t>
  </si>
  <si>
    <t>=INDIRECT(A12)</t>
  </si>
  <si>
    <t>C5</t>
  </si>
  <si>
    <t>Verwijstekst</t>
  </si>
  <si>
    <t>B4:B8</t>
  </si>
  <si>
    <t>=SOM(INDIRECT(A16))</t>
  </si>
  <si>
    <t>D</t>
  </si>
  <si>
    <t>=INDIRECT(A13 &amp; "8")</t>
  </si>
  <si>
    <t>Max</t>
  </si>
  <si>
    <t>Sam</t>
  </si>
  <si>
    <t>Nicky</t>
  </si>
  <si>
    <t>Robin</t>
  </si>
  <si>
    <t>Jos</t>
  </si>
  <si>
    <t>MaandCijfers</t>
  </si>
  <si>
    <t>=INDIRECT("B" &amp; A14)</t>
  </si>
  <si>
    <t>=SOM(INDIRECT(A15))</t>
  </si>
  <si>
    <t>Omzet</t>
  </si>
  <si>
    <t>De SOM wordt berekend van het celbereik 'MaandCijfers'. 
(aan het tabelletje is de gedefinieerde naam 'MaandCijfers' toegekend).</t>
  </si>
  <si>
    <t>De waarde van de cel waarvan de naam staat genoteerd in cel  A12. 
Hier is de formule   =INDIRECT(A12)   identiek aan   =C5.</t>
  </si>
  <si>
    <t>De waarde van de cel met de naam D8  (dat is  A13 &amp; "8"). 
Hier is de formule   =INDIRECT(A13 &amp; "8")   identiek aan   =D8.</t>
  </si>
  <si>
    <t>De functie verwijst naar de cel met de naam  'B5'. 
Hier is de formule    =INDIRECT("B" &amp; A14)   identiek aan  =B5.</t>
  </si>
  <si>
    <t>De SOM wordt berekend van het celbereik zoals geschreven in cel A16. 
Hier is de formule    =SOM(INDIRECT(A15))   identiek aan  =SOM(B4:B8).</t>
  </si>
  <si>
    <t>Landen en Steden</t>
  </si>
  <si>
    <t>NL</t>
  </si>
  <si>
    <t>DU</t>
  </si>
  <si>
    <t>BE</t>
  </si>
  <si>
    <t>Deft</t>
  </si>
  <si>
    <t>Leiden</t>
  </si>
  <si>
    <t>Berlijn</t>
  </si>
  <si>
    <t>Stuttgart</t>
  </si>
  <si>
    <t>Brussel</t>
  </si>
  <si>
    <t>Antwerpen</t>
  </si>
  <si>
    <t>Charleroi</t>
  </si>
  <si>
    <t>Zwolle</t>
  </si>
  <si>
    <t>Land</t>
  </si>
  <si>
    <t>Stad</t>
  </si>
  <si>
    <t>Neerslag</t>
  </si>
  <si>
    <t>Klimaat 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</si>
</sst>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0.0"/>
    <numFmt numFmtId="165" formatCode="_-&quot;€&quot;\ * #,##0.00_-;_-&quot;€&quot;\ * #,##0.00\-;_-&quot;€&quot;\ * &quot;-&quot;_-;_-@_-"/>
    <numFmt numFmtId="166" formatCode="_ &quot;€&quot;\ * #,##0_ ;_ &quot;€&quot;\ * \-#,##0_ ;_ &quot;€&quot;\ * &quot;-&quot;??_ ;_ @_ 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20"/>
      <color indexed="12"/>
      <name val="Arial"/>
      <family val="2"/>
    </font>
    <font>
      <b/>
      <sz val="10"/>
      <color indexed="55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5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11" fillId="0" borderId="0" applyNumberFormat="0" applyBorder="0" applyAlignment="0" applyProtection="0"/>
    <xf numFmtId="0" fontId="9" fillId="0" borderId="1" applyNumberFormat="0" applyFill="0" applyBorder="0">
      <protection locked="0"/>
    </xf>
    <xf numFmtId="10" fontId="5" fillId="0" borderId="0" applyFont="0" applyFill="0" applyBorder="0" applyAlignment="0" applyProtection="0"/>
    <xf numFmtId="0" fontId="10" fillId="0" borderId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13" fillId="6" borderId="0" xfId="0" applyFont="1" applyFill="1" applyBorder="1" applyAlignment="1">
      <alignment horizontal="left" indent="1"/>
    </xf>
    <xf numFmtId="0" fontId="13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 indent="1"/>
    </xf>
    <xf numFmtId="0" fontId="12" fillId="6" borderId="6" xfId="0" applyFont="1" applyFill="1" applyBorder="1" applyAlignment="1">
      <alignment horizontal="left" indent="1"/>
    </xf>
    <xf numFmtId="0" fontId="13" fillId="7" borderId="0" xfId="0" applyFont="1" applyFill="1" applyBorder="1" applyAlignment="1">
      <alignment horizontal="left" indent="1"/>
    </xf>
    <xf numFmtId="0" fontId="13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left" indent="1"/>
    </xf>
    <xf numFmtId="0" fontId="12" fillId="7" borderId="6" xfId="0" applyFont="1" applyFill="1" applyBorder="1" applyAlignment="1">
      <alignment horizontal="left" indent="1"/>
    </xf>
    <xf numFmtId="0" fontId="13" fillId="8" borderId="0" xfId="0" applyFont="1" applyFill="1" applyBorder="1" applyAlignment="1">
      <alignment horizontal="left" indent="1"/>
    </xf>
    <xf numFmtId="0" fontId="13" fillId="8" borderId="3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left" indent="1"/>
    </xf>
    <xf numFmtId="0" fontId="0" fillId="0" borderId="0" xfId="0" applyFont="1"/>
    <xf numFmtId="0" fontId="0" fillId="0" borderId="0" xfId="0" applyFont="1" applyAlignment="1">
      <alignment horizontal="left" indent="1"/>
    </xf>
    <xf numFmtId="0" fontId="14" fillId="10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64" fontId="14" fillId="4" borderId="5" xfId="0" applyNumberFormat="1" applyFont="1" applyFill="1" applyBorder="1" applyAlignment="1">
      <alignment horizontal="right" vertical="center" indent="1"/>
    </xf>
    <xf numFmtId="164" fontId="14" fillId="4" borderId="2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vertical="center"/>
    </xf>
    <xf numFmtId="164" fontId="14" fillId="3" borderId="5" xfId="0" applyNumberFormat="1" applyFont="1" applyFill="1" applyBorder="1" applyAlignment="1">
      <alignment horizontal="right" vertical="center" indent="1"/>
    </xf>
    <xf numFmtId="164" fontId="14" fillId="3" borderId="2" xfId="0" applyNumberFormat="1" applyFont="1" applyFill="1" applyBorder="1" applyAlignment="1">
      <alignment horizontal="right" vertical="center" indent="1"/>
    </xf>
    <xf numFmtId="0" fontId="14" fillId="5" borderId="0" xfId="0" applyFont="1" applyFill="1" applyAlignment="1">
      <alignment vertical="center"/>
    </xf>
    <xf numFmtId="164" fontId="14" fillId="5" borderId="5" xfId="0" applyNumberFormat="1" applyFont="1" applyFill="1" applyBorder="1" applyAlignment="1">
      <alignment horizontal="right" vertical="center" indent="1"/>
    </xf>
    <xf numFmtId="164" fontId="14" fillId="5" borderId="2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right"/>
    </xf>
    <xf numFmtId="0" fontId="16" fillId="4" borderId="0" xfId="0" applyFont="1" applyFill="1" applyAlignment="1">
      <alignment horizontal="center"/>
    </xf>
    <xf numFmtId="0" fontId="17" fillId="0" borderId="0" xfId="0" applyFont="1"/>
    <xf numFmtId="0" fontId="15" fillId="6" borderId="0" xfId="0" applyFont="1" applyFill="1"/>
    <xf numFmtId="0" fontId="4" fillId="0" borderId="0" xfId="7"/>
    <xf numFmtId="0" fontId="3" fillId="0" borderId="0" xfId="8"/>
    <xf numFmtId="0" fontId="3" fillId="0" borderId="0" xfId="8" applyAlignment="1">
      <alignment horizontal="left" indent="1"/>
    </xf>
    <xf numFmtId="0" fontId="8" fillId="8" borderId="10" xfId="8" applyNumberFormat="1" applyFont="1" applyFill="1" applyBorder="1" applyAlignment="1">
      <alignment horizontal="left" vertical="center" indent="1"/>
    </xf>
    <xf numFmtId="0" fontId="8" fillId="8" borderId="9" xfId="8" applyNumberFormat="1" applyFont="1" applyFill="1" applyBorder="1" applyAlignment="1">
      <alignment horizontal="left" vertical="center" indent="1"/>
    </xf>
    <xf numFmtId="0" fontId="1" fillId="11" borderId="10" xfId="8" applyNumberFormat="1" applyFont="1" applyFill="1" applyBorder="1" applyAlignment="1">
      <alignment horizontal="left" indent="1"/>
    </xf>
    <xf numFmtId="166" fontId="1" fillId="11" borderId="10" xfId="9" applyNumberFormat="1" applyFont="1" applyFill="1" applyBorder="1"/>
    <xf numFmtId="166" fontId="1" fillId="11" borderId="9" xfId="9" applyNumberFormat="1" applyFont="1" applyFill="1" applyBorder="1"/>
    <xf numFmtId="0" fontId="1" fillId="11" borderId="8" xfId="8" applyNumberFormat="1" applyFont="1" applyFill="1" applyBorder="1" applyAlignment="1">
      <alignment horizontal="left" indent="1"/>
    </xf>
    <xf numFmtId="166" fontId="1" fillId="11" borderId="8" xfId="9" applyNumberFormat="1" applyFont="1" applyFill="1" applyBorder="1"/>
    <xf numFmtId="166" fontId="1" fillId="11" borderId="7" xfId="9" applyNumberFormat="1" applyFont="1" applyFill="1" applyBorder="1"/>
    <xf numFmtId="0" fontId="19" fillId="0" borderId="0" xfId="8" applyFont="1" applyAlignment="1">
      <alignment horizontal="left" indent="1"/>
    </xf>
    <xf numFmtId="0" fontId="18" fillId="6" borderId="7" xfId="7" applyFont="1" applyFill="1" applyBorder="1" applyAlignment="1">
      <alignment horizontal="left" vertical="center" indent="1"/>
    </xf>
    <xf numFmtId="0" fontId="1" fillId="4" borderId="7" xfId="7" applyFont="1" applyFill="1" applyBorder="1" applyAlignment="1">
      <alignment horizontal="left" wrapText="1" indent="1"/>
    </xf>
    <xf numFmtId="0" fontId="3" fillId="4" borderId="7" xfId="7" applyFont="1" applyFill="1" applyBorder="1" applyAlignment="1">
      <alignment horizontal="left" vertical="center" indent="1"/>
    </xf>
    <xf numFmtId="0" fontId="4" fillId="4" borderId="7" xfId="7" applyFill="1" applyBorder="1" applyAlignment="1">
      <alignment horizontal="left" vertical="center" indent="1"/>
    </xf>
    <xf numFmtId="0" fontId="2" fillId="4" borderId="7" xfId="7" applyFont="1" applyFill="1" applyBorder="1" applyAlignment="1">
      <alignment horizontal="left" vertical="center" indent="1"/>
    </xf>
    <xf numFmtId="0" fontId="1" fillId="4" borderId="7" xfId="7" applyFont="1" applyFill="1" applyBorder="1" applyAlignment="1">
      <alignment horizontal="left" vertical="center" indent="1"/>
    </xf>
    <xf numFmtId="0" fontId="4" fillId="4" borderId="7" xfId="7" applyFill="1" applyBorder="1" applyAlignment="1">
      <alignment horizontal="right" vertical="center" indent="1"/>
    </xf>
    <xf numFmtId="0" fontId="2" fillId="4" borderId="7" xfId="7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13" fillId="16" borderId="0" xfId="0" applyFont="1" applyFill="1" applyBorder="1" applyAlignment="1">
      <alignment horizontal="left" indent="1"/>
    </xf>
    <xf numFmtId="0" fontId="12" fillId="17" borderId="4" xfId="0" applyFont="1" applyFill="1" applyBorder="1" applyAlignment="1">
      <alignment horizontal="left" indent="1"/>
    </xf>
    <xf numFmtId="0" fontId="12" fillId="17" borderId="6" xfId="0" applyFont="1" applyFill="1" applyBorder="1" applyAlignment="1">
      <alignment horizontal="left" indent="1"/>
    </xf>
    <xf numFmtId="0" fontId="13" fillId="14" borderId="0" xfId="0" applyFont="1" applyFill="1" applyBorder="1" applyAlignment="1">
      <alignment horizontal="left" indent="1"/>
    </xf>
    <xf numFmtId="0" fontId="12" fillId="15" borderId="4" xfId="0" applyFont="1" applyFill="1" applyBorder="1" applyAlignment="1">
      <alignment horizontal="left" indent="1"/>
    </xf>
    <xf numFmtId="0" fontId="12" fillId="15" borderId="6" xfId="0" applyFont="1" applyFill="1" applyBorder="1" applyAlignment="1">
      <alignment horizontal="left" indent="1"/>
    </xf>
    <xf numFmtId="0" fontId="13" fillId="12" borderId="0" xfId="0" applyFont="1" applyFill="1" applyBorder="1" applyAlignment="1">
      <alignment horizontal="left" indent="1"/>
    </xf>
    <xf numFmtId="0" fontId="12" fillId="13" borderId="4" xfId="0" applyFont="1" applyFill="1" applyBorder="1" applyAlignment="1">
      <alignment horizontal="left" indent="1"/>
    </xf>
    <xf numFmtId="0" fontId="12" fillId="13" borderId="6" xfId="0" applyFont="1" applyFill="1" applyBorder="1" applyAlignment="1">
      <alignment horizontal="left" indent="1"/>
    </xf>
    <xf numFmtId="0" fontId="1" fillId="4" borderId="7" xfId="7" quotePrefix="1" applyFont="1" applyFill="1" applyBorder="1" applyAlignment="1">
      <alignment horizontal="left" vertical="center" indent="1"/>
    </xf>
    <xf numFmtId="0" fontId="18" fillId="6" borderId="7" xfId="7" applyFont="1" applyFill="1" applyBorder="1" applyAlignment="1">
      <alignment horizontal="left" vertical="center" indent="1"/>
    </xf>
    <xf numFmtId="0" fontId="3" fillId="4" borderId="7" xfId="7" quotePrefix="1" applyFont="1" applyFill="1" applyBorder="1" applyAlignment="1">
      <alignment horizontal="left" vertical="center" indent="1"/>
    </xf>
    <xf numFmtId="0" fontId="20" fillId="0" borderId="0" xfId="0" applyFont="1" applyAlignment="1">
      <alignment vertical="top"/>
    </xf>
  </cellXfs>
  <cellStyles count="10">
    <cellStyle name="Euro" xfId="1" xr:uid="{00000000-0005-0000-0000-000000000000}"/>
    <cellStyle name="Formule" xfId="2" xr:uid="{00000000-0005-0000-0000-000001000000}"/>
    <cellStyle name="FormuleTekst" xfId="3" xr:uid="{00000000-0005-0000-0000-000002000000}"/>
    <cellStyle name="Invoer" xfId="4" builtinId="20" customBuiltin="1"/>
    <cellStyle name="Procent [0]" xfId="5" xr:uid="{00000000-0005-0000-0000-000007000000}"/>
    <cellStyle name="Standaard" xfId="0" builtinId="0"/>
    <cellStyle name="Standaard 2" xfId="7" xr:uid="{3E46E3F7-23F5-4205-ACED-6300D78B02C9}"/>
    <cellStyle name="Standaard 4 2 4 2" xfId="8" xr:uid="{4AEC65A5-313D-4230-817C-8FCF7EA115EB}"/>
    <cellStyle name="Titel" xfId="6" builtinId="15" customBuiltin="1"/>
    <cellStyle name="Valuta 3" xfId="9" xr:uid="{7761A495-752C-4D4C-8B43-413BA4927B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KlimaatRapport!$E$3</c:f>
          <c:strCache>
            <c:ptCount val="1"/>
            <c:pt idx="0">
              <c:v>MAANDSOM VAN DE NEERSLAG (in mm)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KlimaatRapport!$D$6</c:f>
              <c:strCache>
                <c:ptCount val="1"/>
                <c:pt idx="0">
                  <c:v>2010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KlimaatRapport!$E$5:$P$5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KlimaatRapport!$E$6:$P$6</c:f>
              <c:numCache>
                <c:formatCode>General</c:formatCode>
                <c:ptCount val="12"/>
                <c:pt idx="0">
                  <c:v>41.2</c:v>
                </c:pt>
                <c:pt idx="1">
                  <c:v>77</c:v>
                </c:pt>
                <c:pt idx="2">
                  <c:v>54.6</c:v>
                </c:pt>
                <c:pt idx="3">
                  <c:v>30.8</c:v>
                </c:pt>
                <c:pt idx="4">
                  <c:v>66</c:v>
                </c:pt>
                <c:pt idx="5">
                  <c:v>18.2</c:v>
                </c:pt>
                <c:pt idx="6">
                  <c:v>77.2</c:v>
                </c:pt>
                <c:pt idx="7">
                  <c:v>155.30000000000001</c:v>
                </c:pt>
                <c:pt idx="8">
                  <c:v>90.3</c:v>
                </c:pt>
                <c:pt idx="9">
                  <c:v>88.2</c:v>
                </c:pt>
                <c:pt idx="10">
                  <c:v>83.4</c:v>
                </c:pt>
                <c:pt idx="11">
                  <c:v>43.1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9B2-4037-BE50-E483D908F8F9}"/>
            </c:ext>
          </c:extLst>
        </c:ser>
        <c:ser>
          <c:idx val="1"/>
          <c:order val="1"/>
          <c:tx>
            <c:strRef>
              <c:f>KlimaatRapport!$D$7</c:f>
              <c:strCache>
                <c:ptCount val="1"/>
                <c:pt idx="0">
                  <c:v>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KlimaatRapport!$E$5:$P$5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KlimaatRapport!$E$7:$P$7</c:f>
              <c:numCache>
                <c:formatCode>General</c:formatCode>
                <c:ptCount val="12"/>
                <c:pt idx="0">
                  <c:v>51.3</c:v>
                </c:pt>
                <c:pt idx="1">
                  <c:v>156.9</c:v>
                </c:pt>
                <c:pt idx="2">
                  <c:v>67.3</c:v>
                </c:pt>
                <c:pt idx="3">
                  <c:v>12.7</c:v>
                </c:pt>
                <c:pt idx="4">
                  <c:v>11.6</c:v>
                </c:pt>
                <c:pt idx="5">
                  <c:v>77.599999999999994</c:v>
                </c:pt>
                <c:pt idx="6">
                  <c:v>51.2</c:v>
                </c:pt>
                <c:pt idx="7">
                  <c:v>88.8</c:v>
                </c:pt>
                <c:pt idx="8">
                  <c:v>65.400000000000006</c:v>
                </c:pt>
                <c:pt idx="9">
                  <c:v>107.8</c:v>
                </c:pt>
                <c:pt idx="10">
                  <c:v>58.4</c:v>
                </c:pt>
                <c:pt idx="11">
                  <c:v>106.9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9B2-4037-BE50-E483D90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825392"/>
        <c:axId val="699821128"/>
      </c:lineChart>
      <c:catAx>
        <c:axId val="69982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9821128"/>
        <c:crosses val="autoZero"/>
        <c:auto val="1"/>
        <c:lblAlgn val="ctr"/>
        <c:lblOffset val="100"/>
        <c:noMultiLvlLbl val="0"/>
      </c:catAx>
      <c:valAx>
        <c:axId val="69982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9982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2147887</xdr:colOff>
      <xdr:row>1</xdr:row>
      <xdr:rowOff>109537</xdr:rowOff>
    </xdr:from>
    <xdr:to>
      <xdr:col>4</xdr:col>
      <xdr:colOff>4405502</xdr:colOff>
      <xdr:row>7</xdr:row>
      <xdr:rowOff>32401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F1CB610-C42B-28BC-9AD0-BDCFCF3F8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419100"/>
          <a:ext cx="2257615" cy="994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2676525</xdr:colOff>
      <xdr:row>0</xdr:row>
      <xdr:rowOff>0</xdr:rowOff>
    </xdr:from>
    <xdr:to>
      <xdr:col>6</xdr:col>
      <xdr:colOff>4934140</xdr:colOff>
      <xdr:row>6</xdr:row>
      <xdr:rowOff>8588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FD99F5A-EDA1-4919-B18D-A92FCF822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0"/>
          <a:ext cx="2257615" cy="994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8</xdr:row>
      <xdr:rowOff>106680</xdr:rowOff>
    </xdr:from>
    <xdr:to>
      <xdr:col>16</xdr:col>
      <xdr:colOff>152400</xdr:colOff>
      <xdr:row>22</xdr:row>
      <xdr:rowOff>99060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8743C19-5854-EF18-0A4B-2B450ACD5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23813</xdr:colOff>
      <xdr:row>2</xdr:row>
      <xdr:rowOff>33337</xdr:rowOff>
    </xdr:from>
    <xdr:to>
      <xdr:col>22</xdr:col>
      <xdr:colOff>338328</xdr:colOff>
      <xdr:row>7</xdr:row>
      <xdr:rowOff>127650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D3BD676-6ED7-45FA-885B-10342BC54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113" y="357187"/>
          <a:ext cx="2257615" cy="994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19</xdr:col>
      <xdr:colOff>357378</xdr:colOff>
      <xdr:row>34</xdr:row>
      <xdr:rowOff>22876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399337F-4C34-49EC-B167-5A1512B8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6538" y="323850"/>
          <a:ext cx="2257615" cy="994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E110-8F02-48A1-892E-F70CC5FA09AA}">
  <dimension ref="A1:P29"/>
  <sheetViews>
    <sheetView tabSelected="1" workbookViewId="0">
      <selection activeCell="I10" sqref="I10"/>
    </sheetView>
  </sheetViews>
  <sheetFormatPr defaultColWidth="8.86328125" defaultRowHeight="14.25" x14ac:dyDescent="0.45"/>
  <cols>
    <col min="1" max="1" width="12.86328125" style="28" bestFit="1" customWidth="1"/>
    <col min="2" max="4" width="11.46484375" style="28" customWidth="1"/>
    <col min="5" max="5" width="62" style="28" customWidth="1"/>
    <col min="6" max="9" width="8.86328125" style="28"/>
    <col min="10" max="10" width="14.86328125" style="28" bestFit="1" customWidth="1"/>
    <col min="11" max="16384" width="8.86328125" style="28"/>
  </cols>
  <sheetData>
    <row r="1" spans="1:5" customFormat="1" ht="24.6" customHeight="1" x14ac:dyDescent="0.5">
      <c r="A1" s="39" t="s">
        <v>52</v>
      </c>
      <c r="B1" s="29"/>
      <c r="C1" s="29"/>
      <c r="D1" s="29"/>
    </row>
    <row r="2" spans="1:5" customFormat="1" x14ac:dyDescent="0.45">
      <c r="A2" s="30"/>
      <c r="B2" s="29"/>
      <c r="C2" s="29"/>
      <c r="D2" s="29"/>
    </row>
    <row r="3" spans="1:5" customFormat="1" ht="13.15" x14ac:dyDescent="0.35">
      <c r="A3" s="31" t="s">
        <v>36</v>
      </c>
      <c r="B3" s="31" t="s">
        <v>18</v>
      </c>
      <c r="C3" s="31" t="s">
        <v>19</v>
      </c>
      <c r="D3" s="32" t="s">
        <v>20</v>
      </c>
    </row>
    <row r="4" spans="1:5" customFormat="1" x14ac:dyDescent="0.45">
      <c r="A4" s="33" t="s">
        <v>44</v>
      </c>
      <c r="B4" s="34">
        <v>8800</v>
      </c>
      <c r="C4" s="34">
        <v>6900</v>
      </c>
      <c r="D4" s="35">
        <v>4520</v>
      </c>
    </row>
    <row r="5" spans="1:5" customFormat="1" x14ac:dyDescent="0.45">
      <c r="A5" s="33" t="s">
        <v>46</v>
      </c>
      <c r="B5" s="34">
        <v>4500</v>
      </c>
      <c r="C5" s="34">
        <v>7170</v>
      </c>
      <c r="D5" s="35">
        <v>6500</v>
      </c>
    </row>
    <row r="6" spans="1:5" customFormat="1" x14ac:dyDescent="0.45">
      <c r="A6" s="33" t="s">
        <v>45</v>
      </c>
      <c r="B6" s="34">
        <v>6310</v>
      </c>
      <c r="C6" s="34">
        <v>2480</v>
      </c>
      <c r="D6" s="35">
        <v>4800</v>
      </c>
    </row>
    <row r="7" spans="1:5" x14ac:dyDescent="0.45">
      <c r="A7" s="33" t="s">
        <v>47</v>
      </c>
      <c r="B7" s="34">
        <v>4550</v>
      </c>
      <c r="C7" s="34">
        <v>1430</v>
      </c>
      <c r="D7" s="35">
        <v>3360</v>
      </c>
    </row>
    <row r="8" spans="1:5" x14ac:dyDescent="0.45">
      <c r="A8" s="36" t="s">
        <v>48</v>
      </c>
      <c r="B8" s="37">
        <v>1490</v>
      </c>
      <c r="C8" s="37">
        <v>2770</v>
      </c>
      <c r="D8" s="38">
        <v>8840</v>
      </c>
    </row>
    <row r="9" spans="1:5" customFormat="1" ht="28.25" customHeight="1" x14ac:dyDescent="0.35"/>
    <row r="10" spans="1:5" ht="28.25" customHeight="1" x14ac:dyDescent="0.45"/>
    <row r="11" spans="1:5" ht="22.8" customHeight="1" x14ac:dyDescent="0.45">
      <c r="A11" s="40" t="s">
        <v>39</v>
      </c>
      <c r="B11" s="59" t="s">
        <v>33</v>
      </c>
      <c r="C11" s="59"/>
      <c r="D11" s="40" t="s">
        <v>35</v>
      </c>
      <c r="E11" s="40" t="s">
        <v>34</v>
      </c>
    </row>
    <row r="12" spans="1:5" ht="28.5" x14ac:dyDescent="0.45">
      <c r="A12" s="42" t="s">
        <v>38</v>
      </c>
      <c r="B12" s="60" t="s">
        <v>37</v>
      </c>
      <c r="C12" s="60"/>
      <c r="D12" s="46" cm="1">
        <f t="array" aca="1" ref="D12" ca="1">INDIRECT(A12)</f>
        <v>7170</v>
      </c>
      <c r="E12" s="41" t="s">
        <v>54</v>
      </c>
    </row>
    <row r="13" spans="1:5" ht="28.5" x14ac:dyDescent="0.45">
      <c r="A13" s="44" t="s">
        <v>42</v>
      </c>
      <c r="B13" s="58" t="s">
        <v>43</v>
      </c>
      <c r="C13" s="58"/>
      <c r="D13" s="47" cm="1">
        <f t="array" aca="1" ref="D13" ca="1">INDIRECT(A13 &amp; "8")</f>
        <v>8840</v>
      </c>
      <c r="E13" s="41" t="s">
        <v>55</v>
      </c>
    </row>
    <row r="14" spans="1:5" ht="28.5" x14ac:dyDescent="0.45">
      <c r="A14" s="43">
        <v>5</v>
      </c>
      <c r="B14" s="58" t="s">
        <v>50</v>
      </c>
      <c r="C14" s="58"/>
      <c r="D14" s="46" cm="1">
        <f t="array" aca="1" ref="D14" ca="1">INDIRECT("B" &amp; A14)</f>
        <v>4500</v>
      </c>
      <c r="E14" s="41" t="s">
        <v>56</v>
      </c>
    </row>
    <row r="15" spans="1:5" ht="28.5" x14ac:dyDescent="0.45">
      <c r="A15" s="44" t="s">
        <v>40</v>
      </c>
      <c r="B15" s="58" t="s">
        <v>51</v>
      </c>
      <c r="C15" s="58"/>
      <c r="D15" s="46">
        <f ca="1">SUM(INDIRECT(A15))</f>
        <v>25650</v>
      </c>
      <c r="E15" s="41" t="s">
        <v>57</v>
      </c>
    </row>
    <row r="16" spans="1:5" ht="28.5" x14ac:dyDescent="0.45">
      <c r="A16" s="45" t="s">
        <v>49</v>
      </c>
      <c r="B16" s="58" t="s">
        <v>41</v>
      </c>
      <c r="C16" s="58"/>
      <c r="D16" s="46">
        <f ca="1">SUM(INDIRECT(A16))</f>
        <v>74420</v>
      </c>
      <c r="E16" s="41" t="s">
        <v>53</v>
      </c>
    </row>
    <row r="17" spans="6:16" ht="42" customHeight="1" x14ac:dyDescent="0.45"/>
    <row r="19" spans="6:16" x14ac:dyDescent="0.45">
      <c r="F19"/>
      <c r="G19"/>
      <c r="H19"/>
      <c r="I19"/>
      <c r="J19"/>
      <c r="K19"/>
      <c r="L19"/>
      <c r="M19"/>
      <c r="N19"/>
      <c r="O19"/>
    </row>
    <row r="20" spans="6:16" x14ac:dyDescent="0.45">
      <c r="G20"/>
      <c r="H20"/>
      <c r="I20"/>
      <c r="J20"/>
      <c r="K20"/>
      <c r="L20"/>
      <c r="M20"/>
      <c r="N20"/>
      <c r="O20"/>
      <c r="P20"/>
    </row>
    <row r="21" spans="6:16" x14ac:dyDescent="0.45">
      <c r="G21"/>
      <c r="H21"/>
      <c r="I21"/>
      <c r="J21"/>
      <c r="K21"/>
      <c r="L21"/>
      <c r="M21"/>
      <c r="N21"/>
      <c r="O21"/>
      <c r="P21"/>
    </row>
    <row r="22" spans="6:16" x14ac:dyDescent="0.45">
      <c r="G22"/>
      <c r="H22"/>
      <c r="I22"/>
      <c r="J22"/>
      <c r="K22"/>
      <c r="L22"/>
      <c r="M22"/>
      <c r="N22"/>
      <c r="O22"/>
      <c r="P22"/>
    </row>
    <row r="23" spans="6:16" x14ac:dyDescent="0.45">
      <c r="G23"/>
      <c r="H23"/>
      <c r="I23"/>
      <c r="J23"/>
      <c r="K23"/>
      <c r="L23"/>
      <c r="M23"/>
      <c r="N23"/>
      <c r="O23"/>
      <c r="P23"/>
    </row>
    <row r="24" spans="6:16" x14ac:dyDescent="0.45">
      <c r="G24"/>
      <c r="H24"/>
      <c r="I24"/>
      <c r="J24"/>
      <c r="K24"/>
      <c r="L24"/>
      <c r="M24"/>
      <c r="N24"/>
      <c r="O24"/>
      <c r="P24"/>
    </row>
    <row r="25" spans="6:16" x14ac:dyDescent="0.45">
      <c r="G25"/>
      <c r="H25"/>
      <c r="I25"/>
      <c r="J25"/>
      <c r="K25"/>
      <c r="L25"/>
      <c r="M25"/>
      <c r="N25"/>
      <c r="O25"/>
      <c r="P25"/>
    </row>
    <row r="26" spans="6:16" x14ac:dyDescent="0.45">
      <c r="G26"/>
      <c r="H26"/>
      <c r="I26"/>
      <c r="J26"/>
      <c r="K26"/>
      <c r="L26"/>
      <c r="M26"/>
      <c r="N26"/>
      <c r="O26"/>
      <c r="P26"/>
    </row>
    <row r="27" spans="6:16" x14ac:dyDescent="0.45">
      <c r="G27"/>
      <c r="H27"/>
      <c r="I27"/>
      <c r="J27"/>
      <c r="K27"/>
      <c r="L27"/>
      <c r="M27"/>
      <c r="N27"/>
      <c r="O27"/>
      <c r="P27"/>
    </row>
    <row r="28" spans="6:16" x14ac:dyDescent="0.45">
      <c r="G28"/>
      <c r="H28"/>
      <c r="I28"/>
      <c r="J28"/>
      <c r="K28"/>
      <c r="L28"/>
      <c r="M28"/>
      <c r="N28"/>
      <c r="O28"/>
      <c r="P28"/>
    </row>
    <row r="29" spans="6:16" x14ac:dyDescent="0.45">
      <c r="G29"/>
      <c r="H29"/>
      <c r="I29"/>
      <c r="J29"/>
      <c r="K29"/>
      <c r="L29"/>
      <c r="M29"/>
      <c r="N29"/>
      <c r="O29"/>
      <c r="P29"/>
    </row>
  </sheetData>
  <mergeCells count="6">
    <mergeCell ref="B16:C16"/>
    <mergeCell ref="B11:C11"/>
    <mergeCell ref="B12:C12"/>
    <mergeCell ref="B13:C13"/>
    <mergeCell ref="B14:C14"/>
    <mergeCell ref="B15:C15"/>
  </mergeCells>
  <phoneticPr fontId="6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C3E7-DB0B-47FB-AA95-9185F97B55FB}">
  <dimension ref="A1:F7"/>
  <sheetViews>
    <sheetView zoomScaleNormal="100" workbookViewId="0">
      <selection activeCell="C7" sqref="C7"/>
    </sheetView>
  </sheetViews>
  <sheetFormatPr defaultRowHeight="12.75" x14ac:dyDescent="0.35"/>
  <cols>
    <col min="1" max="1" width="10.19921875" customWidth="1"/>
    <col min="2" max="2" width="9.53125" bestFit="1" customWidth="1"/>
    <col min="3" max="3" width="11.33203125" bestFit="1" customWidth="1"/>
    <col min="4" max="4" width="4" customWidth="1"/>
    <col min="7" max="7" width="94.53125" customWidth="1"/>
  </cols>
  <sheetData>
    <row r="1" spans="1:6" x14ac:dyDescent="0.35">
      <c r="A1" s="48" t="s">
        <v>58</v>
      </c>
      <c r="B1" s="48"/>
      <c r="C1" s="48"/>
    </row>
    <row r="2" spans="1:6" x14ac:dyDescent="0.35">
      <c r="A2" s="48"/>
      <c r="B2" s="48"/>
      <c r="C2" s="48"/>
    </row>
    <row r="3" spans="1:6" ht="13.5" thickBot="1" x14ac:dyDescent="0.45">
      <c r="A3" s="55" t="s">
        <v>59</v>
      </c>
      <c r="B3" s="52" t="s">
        <v>60</v>
      </c>
      <c r="C3" s="49" t="s">
        <v>61</v>
      </c>
      <c r="E3" t="s">
        <v>70</v>
      </c>
      <c r="F3" t="s">
        <v>71</v>
      </c>
    </row>
    <row r="4" spans="1:6" ht="13.15" thickTop="1" x14ac:dyDescent="0.35">
      <c r="A4" s="56" t="s">
        <v>62</v>
      </c>
      <c r="B4" s="53" t="s">
        <v>64</v>
      </c>
      <c r="C4" s="50" t="s">
        <v>66</v>
      </c>
      <c r="E4" t="s">
        <v>59</v>
      </c>
      <c r="F4" t="s">
        <v>63</v>
      </c>
    </row>
    <row r="5" spans="1:6" x14ac:dyDescent="0.35">
      <c r="A5" s="57" t="s">
        <v>63</v>
      </c>
      <c r="B5" s="54" t="s">
        <v>65</v>
      </c>
      <c r="C5" s="51" t="s">
        <v>67</v>
      </c>
      <c r="E5" t="s">
        <v>61</v>
      </c>
      <c r="F5" t="s">
        <v>67</v>
      </c>
    </row>
    <row r="6" spans="1:6" x14ac:dyDescent="0.35">
      <c r="A6" s="57" t="s">
        <v>69</v>
      </c>
      <c r="B6" s="48"/>
      <c r="C6" s="51" t="s">
        <v>68</v>
      </c>
    </row>
    <row r="7" spans="1:6" ht="67.25" customHeight="1" x14ac:dyDescent="0.35"/>
  </sheetData>
  <dataValidations count="2">
    <dataValidation type="list" allowBlank="1" showInputMessage="1" showErrorMessage="1" sqref="E4:E5" xr:uid="{5BEC8F5D-F289-4CDF-A85B-71A8A0DDF7C8}">
      <formula1>Landen</formula1>
    </dataValidation>
    <dataValidation type="list" allowBlank="1" showInputMessage="1" showErrorMessage="1" sqref="F5 F4" xr:uid="{426B78BC-AE7B-4268-8D18-8037390132B8}">
      <formula1>INDIRECT(E4)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61C7-0156-4F8F-AB2B-2F1DE2066705}">
  <sheetPr>
    <outlinePr summaryBelow="0" summaryRight="0"/>
  </sheetPr>
  <dimension ref="B3:P14"/>
  <sheetViews>
    <sheetView workbookViewId="0">
      <selection activeCell="T12" sqref="T12"/>
    </sheetView>
  </sheetViews>
  <sheetFormatPr defaultRowHeight="12.75" x14ac:dyDescent="0.35"/>
  <cols>
    <col min="2" max="2" width="24.6640625" customWidth="1"/>
    <col min="4" max="4" width="9.19921875" customWidth="1"/>
    <col min="5" max="16" width="5.53125" customWidth="1"/>
  </cols>
  <sheetData>
    <row r="3" spans="2:16" x14ac:dyDescent="0.35">
      <c r="B3" s="61" t="s">
        <v>73</v>
      </c>
      <c r="E3" t="str">
        <f ca="1">OFFSET(INDIRECT(_xlfn.CONCAT("tbl",B7)),-2,1,1,1)</f>
        <v>MAANDSOM VAN DE NEERSLAG (in mm)</v>
      </c>
    </row>
    <row r="4" spans="2:16" x14ac:dyDescent="0.35">
      <c r="B4" s="61"/>
      <c r="D4" s="26">
        <v>1</v>
      </c>
      <c r="E4" s="26">
        <v>2</v>
      </c>
      <c r="F4" s="26">
        <v>3</v>
      </c>
      <c r="G4" s="26">
        <v>4</v>
      </c>
      <c r="H4" s="26">
        <v>5</v>
      </c>
      <c r="I4" s="26">
        <v>6</v>
      </c>
      <c r="J4" s="26">
        <v>7</v>
      </c>
      <c r="K4" s="26">
        <v>8</v>
      </c>
      <c r="L4" s="26">
        <v>9</v>
      </c>
      <c r="M4" s="26">
        <v>10</v>
      </c>
      <c r="N4" s="26">
        <v>11</v>
      </c>
      <c r="O4" s="26">
        <v>12</v>
      </c>
      <c r="P4" s="26">
        <v>13</v>
      </c>
    </row>
    <row r="5" spans="2:16" ht="13.15" x14ac:dyDescent="0.4">
      <c r="D5" s="24" t="s">
        <v>12</v>
      </c>
      <c r="E5" s="24" t="s">
        <v>18</v>
      </c>
      <c r="F5" s="24" t="s">
        <v>19</v>
      </c>
      <c r="G5" s="24" t="s">
        <v>20</v>
      </c>
      <c r="H5" s="24" t="s">
        <v>21</v>
      </c>
      <c r="I5" s="24" t="s">
        <v>22</v>
      </c>
      <c r="J5" s="24" t="s">
        <v>23</v>
      </c>
      <c r="K5" s="24" t="s">
        <v>24</v>
      </c>
      <c r="L5" s="24" t="s">
        <v>25</v>
      </c>
      <c r="M5" s="24" t="s">
        <v>26</v>
      </c>
      <c r="N5" s="24" t="s">
        <v>27</v>
      </c>
      <c r="O5" s="24" t="s">
        <v>28</v>
      </c>
      <c r="P5" s="24" t="s">
        <v>29</v>
      </c>
    </row>
    <row r="6" spans="2:16" ht="15" x14ac:dyDescent="0.4">
      <c r="B6" s="27" t="s">
        <v>31</v>
      </c>
      <c r="D6">
        <f t="shared" ref="D6:P6" ca="1" si="0">VLOOKUP($B$13,INDIRECT("tbl"&amp;$B$7),D$4,0)</f>
        <v>2010</v>
      </c>
      <c r="E6">
        <f t="shared" ca="1" si="0"/>
        <v>41.2</v>
      </c>
      <c r="F6">
        <f t="shared" ca="1" si="0"/>
        <v>77</v>
      </c>
      <c r="G6">
        <f t="shared" ca="1" si="0"/>
        <v>54.6</v>
      </c>
      <c r="H6">
        <f t="shared" ca="1" si="0"/>
        <v>30.8</v>
      </c>
      <c r="I6">
        <f t="shared" ca="1" si="0"/>
        <v>66</v>
      </c>
      <c r="J6">
        <f t="shared" ca="1" si="0"/>
        <v>18.2</v>
      </c>
      <c r="K6">
        <f t="shared" ca="1" si="0"/>
        <v>77.2</v>
      </c>
      <c r="L6">
        <f t="shared" ca="1" si="0"/>
        <v>155.30000000000001</v>
      </c>
      <c r="M6">
        <f t="shared" ca="1" si="0"/>
        <v>90.3</v>
      </c>
      <c r="N6">
        <f t="shared" ca="1" si="0"/>
        <v>88.2</v>
      </c>
      <c r="O6">
        <f t="shared" ca="1" si="0"/>
        <v>83.4</v>
      </c>
      <c r="P6">
        <f t="shared" ca="1" si="0"/>
        <v>43.1</v>
      </c>
    </row>
    <row r="7" spans="2:16" ht="17.25" x14ac:dyDescent="0.45">
      <c r="B7" s="25" t="s">
        <v>72</v>
      </c>
      <c r="D7">
        <f t="shared" ref="D7:P7" ca="1" si="1">VLOOKUP($B$14,INDIRECT("tbl"&amp;$B$7),D$4,0)</f>
        <v>2020</v>
      </c>
      <c r="E7">
        <f t="shared" ca="1" si="1"/>
        <v>51.3</v>
      </c>
      <c r="F7">
        <f t="shared" ca="1" si="1"/>
        <v>156.9</v>
      </c>
      <c r="G7">
        <f t="shared" ca="1" si="1"/>
        <v>67.3</v>
      </c>
      <c r="H7">
        <f t="shared" ca="1" si="1"/>
        <v>12.7</v>
      </c>
      <c r="I7">
        <f t="shared" ca="1" si="1"/>
        <v>11.6</v>
      </c>
      <c r="J7">
        <f t="shared" ca="1" si="1"/>
        <v>77.599999999999994</v>
      </c>
      <c r="K7">
        <f t="shared" ca="1" si="1"/>
        <v>51.2</v>
      </c>
      <c r="L7">
        <f t="shared" ca="1" si="1"/>
        <v>88.8</v>
      </c>
      <c r="M7">
        <f t="shared" ca="1" si="1"/>
        <v>65.400000000000006</v>
      </c>
      <c r="N7">
        <f t="shared" ca="1" si="1"/>
        <v>107.8</v>
      </c>
      <c r="O7">
        <f t="shared" ca="1" si="1"/>
        <v>58.4</v>
      </c>
      <c r="P7">
        <f t="shared" ca="1" si="1"/>
        <v>106.9</v>
      </c>
    </row>
    <row r="12" spans="2:16" ht="15" x14ac:dyDescent="0.4">
      <c r="B12" s="27" t="s">
        <v>30</v>
      </c>
    </row>
    <row r="13" spans="2:16" ht="17.25" x14ac:dyDescent="0.45">
      <c r="B13" s="25">
        <v>2010</v>
      </c>
    </row>
    <row r="14" spans="2:16" ht="17.25" x14ac:dyDescent="0.45">
      <c r="B14" s="25">
        <v>2020</v>
      </c>
    </row>
  </sheetData>
  <mergeCells count="1">
    <mergeCell ref="B3:B4"/>
  </mergeCells>
  <phoneticPr fontId="6" type="noConversion"/>
  <dataValidations count="2">
    <dataValidation type="list" allowBlank="1" showInputMessage="1" showErrorMessage="1" sqref="B13:B14" xr:uid="{89CFF634-EE1D-4CBF-99FA-55A5C3DF9484}">
      <formula1>"1920,1930,1940,1950,1960,1970,1980,1990,2000,2010,2020"</formula1>
    </dataValidation>
    <dataValidation type="list" allowBlank="1" showInputMessage="1" showErrorMessage="1" sqref="B7" xr:uid="{30763B3F-81ED-483B-9BD0-76A1768E8773}">
      <formula1>"Temperatuur,Neerslag,Luchtdruk"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2653-97CD-4991-A36F-75FD74A60589}">
  <sheetPr>
    <outlinePr summaryBelow="0" summaryRight="0"/>
  </sheetPr>
  <dimension ref="B2:N49"/>
  <sheetViews>
    <sheetView workbookViewId="0">
      <selection activeCell="Q52" sqref="Q52"/>
    </sheetView>
  </sheetViews>
  <sheetFormatPr defaultColWidth="8.86328125" defaultRowHeight="12.75" outlineLevelRow="1" x14ac:dyDescent="0.35"/>
  <cols>
    <col min="1" max="1" width="8.86328125" style="12"/>
    <col min="2" max="2" width="12.53125" style="13" customWidth="1"/>
    <col min="3" max="16384" width="8.86328125" style="12"/>
  </cols>
  <sheetData>
    <row r="2" spans="2:14" x14ac:dyDescent="0.35">
      <c r="B2" s="14"/>
      <c r="C2" s="14"/>
      <c r="D2" s="14" t="s">
        <v>0</v>
      </c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x14ac:dyDescent="0.35">
      <c r="B3" s="14"/>
      <c r="C3" s="14"/>
      <c r="D3" s="14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x14ac:dyDescent="0.35">
      <c r="B4" s="14"/>
      <c r="C4" s="14"/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</row>
    <row r="6" spans="2:14" collapsed="1" x14ac:dyDescent="0.35">
      <c r="B6" s="12"/>
      <c r="C6" s="15" t="s">
        <v>17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2:14" hidden="1" outlineLevel="1" x14ac:dyDescent="0.35"/>
    <row r="8" spans="2:14" ht="13.5" hidden="1" outlineLevel="1" thickBot="1" x14ac:dyDescent="0.45">
      <c r="B8" s="1" t="s">
        <v>12</v>
      </c>
      <c r="C8" s="2" t="s">
        <v>3</v>
      </c>
      <c r="D8" s="2" t="s">
        <v>4</v>
      </c>
      <c r="E8" s="2" t="s">
        <v>13</v>
      </c>
      <c r="F8" s="2" t="s">
        <v>5</v>
      </c>
      <c r="G8" s="2" t="s">
        <v>14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15</v>
      </c>
      <c r="M8" s="2" t="s">
        <v>10</v>
      </c>
      <c r="N8" s="2" t="s">
        <v>11</v>
      </c>
    </row>
    <row r="9" spans="2:14" ht="13.15" hidden="1" outlineLevel="1" thickTop="1" x14ac:dyDescent="0.35">
      <c r="B9" s="3">
        <v>1920</v>
      </c>
      <c r="C9" s="16">
        <v>4.2</v>
      </c>
      <c r="D9" s="16">
        <v>5.4</v>
      </c>
      <c r="E9" s="16">
        <v>7.4</v>
      </c>
      <c r="F9" s="16">
        <v>9.1999999999999993</v>
      </c>
      <c r="G9" s="16">
        <v>12.6</v>
      </c>
      <c r="H9" s="16">
        <v>15.3</v>
      </c>
      <c r="I9" s="16">
        <v>15.8</v>
      </c>
      <c r="J9" s="16">
        <v>14</v>
      </c>
      <c r="K9" s="16">
        <v>13</v>
      </c>
      <c r="L9" s="16">
        <v>7.9</v>
      </c>
      <c r="M9" s="16">
        <v>3.3</v>
      </c>
      <c r="N9" s="16">
        <v>2.1</v>
      </c>
    </row>
    <row r="10" spans="2:14" hidden="1" outlineLevel="1" x14ac:dyDescent="0.35">
      <c r="B10" s="4">
        <v>1930</v>
      </c>
      <c r="C10" s="17">
        <v>4.8</v>
      </c>
      <c r="D10" s="17">
        <v>1.6</v>
      </c>
      <c r="E10" s="17">
        <v>4.9000000000000004</v>
      </c>
      <c r="F10" s="17">
        <v>8.8000000000000007</v>
      </c>
      <c r="G10" s="17">
        <v>11.6</v>
      </c>
      <c r="H10" s="17">
        <v>17.2</v>
      </c>
      <c r="I10" s="17">
        <v>15.8</v>
      </c>
      <c r="J10" s="17">
        <v>16.2</v>
      </c>
      <c r="K10" s="17">
        <v>13.8</v>
      </c>
      <c r="L10" s="17">
        <v>10.1</v>
      </c>
      <c r="M10" s="17">
        <v>7.1</v>
      </c>
      <c r="N10" s="17">
        <v>2.2999999999999998</v>
      </c>
    </row>
    <row r="11" spans="2:14" hidden="1" outlineLevel="1" x14ac:dyDescent="0.35">
      <c r="B11" s="4">
        <v>1940</v>
      </c>
      <c r="C11" s="17">
        <v>-5.5</v>
      </c>
      <c r="D11" s="17">
        <v>-1.3</v>
      </c>
      <c r="E11" s="17">
        <v>5.2</v>
      </c>
      <c r="F11" s="17">
        <v>8.9</v>
      </c>
      <c r="G11" s="17">
        <v>13</v>
      </c>
      <c r="H11" s="17">
        <v>16.100000000000001</v>
      </c>
      <c r="I11" s="17">
        <v>15.5</v>
      </c>
      <c r="J11" s="17">
        <v>14.9</v>
      </c>
      <c r="K11" s="17">
        <v>12.7</v>
      </c>
      <c r="L11" s="17">
        <v>8.6999999999999993</v>
      </c>
      <c r="M11" s="17">
        <v>6.6</v>
      </c>
      <c r="N11" s="17">
        <v>0.8</v>
      </c>
    </row>
    <row r="12" spans="2:14" hidden="1" outlineLevel="1" x14ac:dyDescent="0.35">
      <c r="B12" s="4">
        <v>1950</v>
      </c>
      <c r="C12" s="17">
        <v>1.1000000000000001</v>
      </c>
      <c r="D12" s="17">
        <v>5.6</v>
      </c>
      <c r="E12" s="17">
        <v>6.5</v>
      </c>
      <c r="F12" s="17">
        <v>7.6</v>
      </c>
      <c r="G12" s="17">
        <v>12.6</v>
      </c>
      <c r="H12" s="17">
        <v>16.7</v>
      </c>
      <c r="I12" s="17">
        <v>16.8</v>
      </c>
      <c r="J12" s="17">
        <v>16.600000000000001</v>
      </c>
      <c r="K12" s="17">
        <v>13.2</v>
      </c>
      <c r="L12" s="17">
        <v>9.1</v>
      </c>
      <c r="M12" s="17">
        <v>5.9</v>
      </c>
      <c r="N12" s="17">
        <v>-1.2</v>
      </c>
    </row>
    <row r="13" spans="2:14" hidden="1" outlineLevel="1" x14ac:dyDescent="0.35">
      <c r="B13" s="4">
        <v>1960</v>
      </c>
      <c r="C13" s="17">
        <v>2.8</v>
      </c>
      <c r="D13" s="17">
        <v>3.1</v>
      </c>
      <c r="E13" s="17">
        <v>5.6</v>
      </c>
      <c r="F13" s="17">
        <v>9.1</v>
      </c>
      <c r="G13" s="17">
        <v>13</v>
      </c>
      <c r="H13" s="17">
        <v>16.2</v>
      </c>
      <c r="I13" s="17">
        <v>15.4</v>
      </c>
      <c r="J13" s="17">
        <v>15.8</v>
      </c>
      <c r="K13" s="17">
        <v>13.6</v>
      </c>
      <c r="L13" s="17">
        <v>10.8</v>
      </c>
      <c r="M13" s="17">
        <v>7.6</v>
      </c>
      <c r="N13" s="17">
        <v>3.1</v>
      </c>
    </row>
    <row r="14" spans="2:14" hidden="1" outlineLevel="1" x14ac:dyDescent="0.35">
      <c r="B14" s="4">
        <v>1970</v>
      </c>
      <c r="C14" s="17">
        <v>0.6</v>
      </c>
      <c r="D14" s="17">
        <v>1.1000000000000001</v>
      </c>
      <c r="E14" s="17">
        <v>3</v>
      </c>
      <c r="F14" s="17">
        <v>6.1</v>
      </c>
      <c r="G14" s="17">
        <v>13.1</v>
      </c>
      <c r="H14" s="17">
        <v>17.600000000000001</v>
      </c>
      <c r="I14" s="17">
        <v>15.7</v>
      </c>
      <c r="J14" s="17">
        <v>17</v>
      </c>
      <c r="K14" s="17">
        <v>14.4</v>
      </c>
      <c r="L14" s="17">
        <v>10.7</v>
      </c>
      <c r="M14" s="17">
        <v>7.5</v>
      </c>
      <c r="N14" s="17">
        <v>2.5</v>
      </c>
    </row>
    <row r="15" spans="2:14" hidden="1" outlineLevel="1" x14ac:dyDescent="0.35">
      <c r="B15" s="4">
        <v>1980</v>
      </c>
      <c r="C15" s="17">
        <v>0.2</v>
      </c>
      <c r="D15" s="17">
        <v>4.8</v>
      </c>
      <c r="E15" s="17">
        <v>4.7</v>
      </c>
      <c r="F15" s="17">
        <v>8</v>
      </c>
      <c r="G15" s="17">
        <v>12.3</v>
      </c>
      <c r="H15" s="17">
        <v>15</v>
      </c>
      <c r="I15" s="17">
        <v>15.8</v>
      </c>
      <c r="J15" s="17">
        <v>17</v>
      </c>
      <c r="K15" s="17">
        <v>15.3</v>
      </c>
      <c r="L15" s="17">
        <v>9.4</v>
      </c>
      <c r="M15" s="17">
        <v>4.9000000000000004</v>
      </c>
      <c r="N15" s="17">
        <v>3.6</v>
      </c>
    </row>
    <row r="16" spans="2:14" hidden="1" outlineLevel="1" x14ac:dyDescent="0.35">
      <c r="B16" s="4">
        <v>1990</v>
      </c>
      <c r="C16" s="17">
        <v>5.7</v>
      </c>
      <c r="D16" s="17">
        <v>7.6</v>
      </c>
      <c r="E16" s="17">
        <v>8.5</v>
      </c>
      <c r="F16" s="17">
        <v>8.9</v>
      </c>
      <c r="G16" s="17">
        <v>13.9</v>
      </c>
      <c r="H16" s="17">
        <v>15</v>
      </c>
      <c r="I16" s="17">
        <v>16.899999999999999</v>
      </c>
      <c r="J16" s="17">
        <v>18.5</v>
      </c>
      <c r="K16" s="17">
        <v>13.1</v>
      </c>
      <c r="L16" s="17">
        <v>12</v>
      </c>
      <c r="M16" s="17">
        <v>6.2</v>
      </c>
      <c r="N16" s="17">
        <v>4.2</v>
      </c>
    </row>
    <row r="17" spans="2:14" hidden="1" outlineLevel="1" x14ac:dyDescent="0.35">
      <c r="B17" s="4">
        <v>2000</v>
      </c>
      <c r="C17" s="17">
        <v>4.3</v>
      </c>
      <c r="D17" s="17">
        <v>5.9</v>
      </c>
      <c r="E17" s="17">
        <v>6.8</v>
      </c>
      <c r="F17" s="17">
        <v>10</v>
      </c>
      <c r="G17" s="17">
        <v>14.7</v>
      </c>
      <c r="H17" s="17">
        <v>16</v>
      </c>
      <c r="I17" s="17">
        <v>15.5</v>
      </c>
      <c r="J17" s="17">
        <v>17.399999999999999</v>
      </c>
      <c r="K17" s="17">
        <v>15.8</v>
      </c>
      <c r="L17" s="17">
        <v>11.3</v>
      </c>
      <c r="M17" s="17">
        <v>7.8</v>
      </c>
      <c r="N17" s="17">
        <v>5.0999999999999996</v>
      </c>
    </row>
    <row r="18" spans="2:14" hidden="1" outlineLevel="1" x14ac:dyDescent="0.35">
      <c r="B18" s="4">
        <v>2010</v>
      </c>
      <c r="C18" s="17">
        <v>-0.5</v>
      </c>
      <c r="D18" s="17">
        <v>1.6</v>
      </c>
      <c r="E18" s="17">
        <v>6.4</v>
      </c>
      <c r="F18" s="17">
        <v>9.6999999999999993</v>
      </c>
      <c r="G18" s="17">
        <v>10.5</v>
      </c>
      <c r="H18" s="17">
        <v>16.399999999999999</v>
      </c>
      <c r="I18" s="17">
        <v>19.899999999999999</v>
      </c>
      <c r="J18" s="17">
        <v>16.8</v>
      </c>
      <c r="K18" s="17">
        <v>13.6</v>
      </c>
      <c r="L18" s="17">
        <v>10.4</v>
      </c>
      <c r="M18" s="17">
        <v>5.8</v>
      </c>
      <c r="N18" s="17">
        <v>-1.1000000000000001</v>
      </c>
    </row>
    <row r="19" spans="2:14" hidden="1" outlineLevel="1" x14ac:dyDescent="0.35">
      <c r="B19" s="4">
        <v>2020</v>
      </c>
      <c r="C19" s="17">
        <v>6.2</v>
      </c>
      <c r="D19" s="17">
        <v>7.2</v>
      </c>
      <c r="E19" s="17">
        <v>6.8</v>
      </c>
      <c r="F19" s="17">
        <v>11.1</v>
      </c>
      <c r="G19" s="17">
        <v>13.1</v>
      </c>
      <c r="H19" s="17">
        <v>17.5</v>
      </c>
      <c r="I19" s="17">
        <v>17</v>
      </c>
      <c r="J19" s="17">
        <v>20.399999999999999</v>
      </c>
      <c r="K19" s="17">
        <v>15.2</v>
      </c>
      <c r="L19" s="17">
        <v>11.3</v>
      </c>
      <c r="M19" s="17">
        <v>8.9</v>
      </c>
      <c r="N19" s="17">
        <v>5.5</v>
      </c>
    </row>
    <row r="21" spans="2:14" collapsed="1" x14ac:dyDescent="0.35">
      <c r="B21" s="12"/>
      <c r="C21" s="18" t="s">
        <v>32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hidden="1" outlineLevel="1" x14ac:dyDescent="0.35"/>
    <row r="23" spans="2:14" ht="13.5" hidden="1" outlineLevel="1" thickBot="1" x14ac:dyDescent="0.45">
      <c r="B23" s="5" t="s">
        <v>12</v>
      </c>
      <c r="C23" s="6" t="s">
        <v>3</v>
      </c>
      <c r="D23" s="6" t="s">
        <v>4</v>
      </c>
      <c r="E23" s="6" t="s">
        <v>13</v>
      </c>
      <c r="F23" s="6" t="s">
        <v>5</v>
      </c>
      <c r="G23" s="6" t="s">
        <v>14</v>
      </c>
      <c r="H23" s="6" t="s">
        <v>6</v>
      </c>
      <c r="I23" s="6" t="s">
        <v>7</v>
      </c>
      <c r="J23" s="6" t="s">
        <v>8</v>
      </c>
      <c r="K23" s="6" t="s">
        <v>9</v>
      </c>
      <c r="L23" s="6" t="s">
        <v>15</v>
      </c>
      <c r="M23" s="6" t="s">
        <v>10</v>
      </c>
      <c r="N23" s="6" t="s">
        <v>11</v>
      </c>
    </row>
    <row r="24" spans="2:14" ht="13.15" hidden="1" outlineLevel="1" thickTop="1" x14ac:dyDescent="0.35">
      <c r="B24" s="7">
        <v>1920</v>
      </c>
      <c r="C24" s="19">
        <v>81.8</v>
      </c>
      <c r="D24" s="19">
        <v>36.9</v>
      </c>
      <c r="E24" s="19">
        <v>19.100000000000001</v>
      </c>
      <c r="F24" s="19">
        <v>89.1</v>
      </c>
      <c r="G24" s="19">
        <v>60.4</v>
      </c>
      <c r="H24" s="19">
        <v>26.1</v>
      </c>
      <c r="I24" s="19">
        <v>98.8</v>
      </c>
      <c r="J24" s="19">
        <v>115.3</v>
      </c>
      <c r="K24" s="19">
        <v>26.1</v>
      </c>
      <c r="L24" s="19">
        <v>10.5</v>
      </c>
      <c r="M24" s="19">
        <v>15.7</v>
      </c>
      <c r="N24" s="19">
        <v>66.7</v>
      </c>
    </row>
    <row r="25" spans="2:14" hidden="1" outlineLevel="1" x14ac:dyDescent="0.35">
      <c r="B25" s="8">
        <v>1930</v>
      </c>
      <c r="C25" s="20">
        <v>27.9</v>
      </c>
      <c r="D25" s="20">
        <v>16.3</v>
      </c>
      <c r="E25" s="20">
        <v>26.3</v>
      </c>
      <c r="F25" s="20">
        <v>23.5</v>
      </c>
      <c r="G25" s="20">
        <v>51.6</v>
      </c>
      <c r="H25" s="20">
        <v>66.400000000000006</v>
      </c>
      <c r="I25" s="20">
        <v>192</v>
      </c>
      <c r="J25" s="20">
        <v>100.2</v>
      </c>
      <c r="K25" s="20">
        <v>116.4</v>
      </c>
      <c r="L25" s="20">
        <v>101.5</v>
      </c>
      <c r="M25" s="20">
        <v>141.9</v>
      </c>
      <c r="N25" s="20">
        <v>47.1</v>
      </c>
    </row>
    <row r="26" spans="2:14" hidden="1" outlineLevel="1" x14ac:dyDescent="0.35">
      <c r="B26" s="8">
        <v>1940</v>
      </c>
      <c r="C26" s="20">
        <v>40.700000000000003</v>
      </c>
      <c r="D26" s="20">
        <v>33.200000000000003</v>
      </c>
      <c r="E26" s="20">
        <v>80</v>
      </c>
      <c r="F26" s="20">
        <v>66.900000000000006</v>
      </c>
      <c r="G26" s="20">
        <v>16.3</v>
      </c>
      <c r="H26" s="20">
        <v>59</v>
      </c>
      <c r="I26" s="20">
        <v>114.5</v>
      </c>
      <c r="J26" s="20">
        <v>56.2</v>
      </c>
      <c r="K26" s="20">
        <v>84.9</v>
      </c>
      <c r="L26" s="20">
        <v>34.5</v>
      </c>
      <c r="M26" s="20">
        <v>131.9</v>
      </c>
      <c r="N26" s="20">
        <v>102.3</v>
      </c>
    </row>
    <row r="27" spans="2:14" hidden="1" outlineLevel="1" x14ac:dyDescent="0.35">
      <c r="B27" s="8">
        <v>1950</v>
      </c>
      <c r="C27" s="20">
        <v>43.3</v>
      </c>
      <c r="D27" s="20">
        <v>110.1</v>
      </c>
      <c r="E27" s="20">
        <v>34.4</v>
      </c>
      <c r="F27" s="20">
        <v>75.599999999999994</v>
      </c>
      <c r="G27" s="20">
        <v>70.7</v>
      </c>
      <c r="H27" s="20">
        <v>60.8</v>
      </c>
      <c r="I27" s="20">
        <v>95</v>
      </c>
      <c r="J27" s="20">
        <v>112.5</v>
      </c>
      <c r="K27" s="20">
        <v>103.2</v>
      </c>
      <c r="L27" s="20">
        <v>26.3</v>
      </c>
      <c r="M27" s="20">
        <v>130.6</v>
      </c>
      <c r="N27" s="20">
        <v>89.1</v>
      </c>
    </row>
    <row r="28" spans="2:14" hidden="1" outlineLevel="1" x14ac:dyDescent="0.35">
      <c r="B28" s="8">
        <v>1960</v>
      </c>
      <c r="C28" s="20">
        <v>76.900000000000006</v>
      </c>
      <c r="D28" s="20">
        <v>44.3</v>
      </c>
      <c r="E28" s="20">
        <v>26.5</v>
      </c>
      <c r="F28" s="20">
        <v>29.7</v>
      </c>
      <c r="G28" s="20">
        <v>50.1</v>
      </c>
      <c r="H28" s="20">
        <v>58.6</v>
      </c>
      <c r="I28" s="20">
        <v>82.9</v>
      </c>
      <c r="J28" s="20">
        <v>139.6</v>
      </c>
      <c r="K28" s="20">
        <v>40.299999999999997</v>
      </c>
      <c r="L28" s="20">
        <v>174.9</v>
      </c>
      <c r="M28" s="20">
        <v>119.6</v>
      </c>
      <c r="N28" s="20">
        <v>85.3</v>
      </c>
    </row>
    <row r="29" spans="2:14" hidden="1" outlineLevel="1" x14ac:dyDescent="0.35">
      <c r="B29" s="8">
        <v>1970</v>
      </c>
      <c r="C29" s="20">
        <v>51.7</v>
      </c>
      <c r="D29" s="20">
        <v>115</v>
      </c>
      <c r="E29" s="20">
        <v>59.1</v>
      </c>
      <c r="F29" s="20">
        <v>92.1</v>
      </c>
      <c r="G29" s="20">
        <v>28.3</v>
      </c>
      <c r="H29" s="20">
        <v>59.1</v>
      </c>
      <c r="I29" s="20">
        <v>127.5</v>
      </c>
      <c r="J29" s="20">
        <v>25.4</v>
      </c>
      <c r="K29" s="20">
        <v>93.5</v>
      </c>
      <c r="L29" s="20">
        <v>103.8</v>
      </c>
      <c r="M29" s="20">
        <v>99.5</v>
      </c>
      <c r="N29" s="20">
        <v>53.5</v>
      </c>
    </row>
    <row r="30" spans="2:14" hidden="1" outlineLevel="1" x14ac:dyDescent="0.35">
      <c r="B30" s="8">
        <v>1980</v>
      </c>
      <c r="C30" s="20">
        <v>67.599999999999994</v>
      </c>
      <c r="D30" s="20">
        <v>54.5</v>
      </c>
      <c r="E30" s="20">
        <v>73.599999999999994</v>
      </c>
      <c r="F30" s="20">
        <v>53.6</v>
      </c>
      <c r="G30" s="20">
        <v>12.8</v>
      </c>
      <c r="H30" s="20">
        <v>92.4</v>
      </c>
      <c r="I30" s="20">
        <v>146.69999999999999</v>
      </c>
      <c r="J30" s="20">
        <v>64.099999999999994</v>
      </c>
      <c r="K30" s="20">
        <v>40.799999999999997</v>
      </c>
      <c r="L30" s="20">
        <v>84.9</v>
      </c>
      <c r="M30" s="20">
        <v>82.7</v>
      </c>
      <c r="N30" s="20">
        <v>88.1</v>
      </c>
    </row>
    <row r="31" spans="2:14" hidden="1" outlineLevel="1" x14ac:dyDescent="0.35">
      <c r="B31" s="8">
        <v>1990</v>
      </c>
      <c r="C31" s="20">
        <v>47.6</v>
      </c>
      <c r="D31" s="20">
        <v>110</v>
      </c>
      <c r="E31" s="20">
        <v>28.2</v>
      </c>
      <c r="F31" s="20">
        <v>52.3</v>
      </c>
      <c r="G31" s="20">
        <v>31.9</v>
      </c>
      <c r="H31" s="20">
        <v>55.5</v>
      </c>
      <c r="I31" s="20">
        <v>43.3</v>
      </c>
      <c r="J31" s="20">
        <v>56.5</v>
      </c>
      <c r="K31" s="20">
        <v>79.900000000000006</v>
      </c>
      <c r="L31" s="20">
        <v>63.7</v>
      </c>
      <c r="M31" s="20">
        <v>86.6</v>
      </c>
      <c r="N31" s="20">
        <v>59.2</v>
      </c>
    </row>
    <row r="32" spans="2:14" hidden="1" outlineLevel="1" x14ac:dyDescent="0.35">
      <c r="B32" s="8">
        <v>2000</v>
      </c>
      <c r="C32" s="20">
        <v>41.2</v>
      </c>
      <c r="D32" s="20">
        <v>102.4</v>
      </c>
      <c r="E32" s="20">
        <v>79.3</v>
      </c>
      <c r="F32" s="20">
        <v>39.200000000000003</v>
      </c>
      <c r="G32" s="20">
        <v>84.8</v>
      </c>
      <c r="H32" s="20">
        <v>60.2</v>
      </c>
      <c r="I32" s="20">
        <v>98.6</v>
      </c>
      <c r="J32" s="20">
        <v>43.4</v>
      </c>
      <c r="K32" s="20">
        <v>68.7</v>
      </c>
      <c r="L32" s="20">
        <v>105.5</v>
      </c>
      <c r="M32" s="20">
        <v>117.6</v>
      </c>
      <c r="N32" s="20">
        <v>91.5</v>
      </c>
    </row>
    <row r="33" spans="2:14" hidden="1" outlineLevel="1" x14ac:dyDescent="0.35">
      <c r="B33" s="8">
        <v>2010</v>
      </c>
      <c r="C33" s="20">
        <v>41.2</v>
      </c>
      <c r="D33" s="20">
        <v>77</v>
      </c>
      <c r="E33" s="20">
        <v>54.6</v>
      </c>
      <c r="F33" s="20">
        <v>30.8</v>
      </c>
      <c r="G33" s="20">
        <v>66</v>
      </c>
      <c r="H33" s="20">
        <v>18.2</v>
      </c>
      <c r="I33" s="20">
        <v>77.2</v>
      </c>
      <c r="J33" s="20">
        <v>155.30000000000001</v>
      </c>
      <c r="K33" s="20">
        <v>90.3</v>
      </c>
      <c r="L33" s="20">
        <v>88.2</v>
      </c>
      <c r="M33" s="20">
        <v>83.4</v>
      </c>
      <c r="N33" s="20">
        <v>43.1</v>
      </c>
    </row>
    <row r="34" spans="2:14" hidden="1" outlineLevel="1" x14ac:dyDescent="0.35">
      <c r="B34" s="8">
        <v>2020</v>
      </c>
      <c r="C34" s="20">
        <v>51.3</v>
      </c>
      <c r="D34" s="20">
        <v>156.9</v>
      </c>
      <c r="E34" s="20">
        <v>67.3</v>
      </c>
      <c r="F34" s="20">
        <v>12.7</v>
      </c>
      <c r="G34" s="20">
        <v>11.6</v>
      </c>
      <c r="H34" s="20">
        <v>77.599999999999994</v>
      </c>
      <c r="I34" s="20">
        <v>51.2</v>
      </c>
      <c r="J34" s="20">
        <v>88.8</v>
      </c>
      <c r="K34" s="20">
        <v>65.400000000000006</v>
      </c>
      <c r="L34" s="20">
        <v>107.8</v>
      </c>
      <c r="M34" s="20">
        <v>58.4</v>
      </c>
      <c r="N34" s="20">
        <v>106.9</v>
      </c>
    </row>
    <row r="36" spans="2:14" collapsed="1" x14ac:dyDescent="0.35">
      <c r="B36" s="12"/>
      <c r="C36" s="21" t="s">
        <v>16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2:14" hidden="1" outlineLevel="1" x14ac:dyDescent="0.35"/>
    <row r="38" spans="2:14" ht="13.5" hidden="1" outlineLevel="1" thickBot="1" x14ac:dyDescent="0.45">
      <c r="B38" s="9" t="s">
        <v>12</v>
      </c>
      <c r="C38" s="10" t="s">
        <v>3</v>
      </c>
      <c r="D38" s="10" t="s">
        <v>4</v>
      </c>
      <c r="E38" s="10" t="s">
        <v>13</v>
      </c>
      <c r="F38" s="10" t="s">
        <v>5</v>
      </c>
      <c r="G38" s="10" t="s">
        <v>14</v>
      </c>
      <c r="H38" s="10" t="s">
        <v>6</v>
      </c>
      <c r="I38" s="10" t="s">
        <v>7</v>
      </c>
      <c r="J38" s="10" t="s">
        <v>8</v>
      </c>
      <c r="K38" s="10" t="s">
        <v>9</v>
      </c>
      <c r="L38" s="10" t="s">
        <v>15</v>
      </c>
      <c r="M38" s="10" t="s">
        <v>10</v>
      </c>
      <c r="N38" s="10" t="s">
        <v>11</v>
      </c>
    </row>
    <row r="39" spans="2:14" ht="13.5" hidden="1" outlineLevel="1" thickTop="1" thickBot="1" x14ac:dyDescent="0.4">
      <c r="B39" s="11">
        <v>1920</v>
      </c>
      <c r="C39" s="22">
        <v>1013.1</v>
      </c>
      <c r="D39" s="22">
        <v>1023.6</v>
      </c>
      <c r="E39" s="22">
        <v>1015</v>
      </c>
      <c r="F39" s="22">
        <v>1007.5</v>
      </c>
      <c r="G39" s="22">
        <v>1019</v>
      </c>
      <c r="H39" s="22">
        <v>1017</v>
      </c>
      <c r="I39" s="22">
        <v>1014.4</v>
      </c>
      <c r="J39" s="22">
        <v>1017.4</v>
      </c>
      <c r="K39" s="22">
        <v>1016.9</v>
      </c>
      <c r="L39" s="22">
        <v>1018.3</v>
      </c>
      <c r="M39" s="22">
        <v>1021.7</v>
      </c>
      <c r="N39" s="22">
        <v>1016.8</v>
      </c>
    </row>
    <row r="40" spans="2:14" ht="13.5" hidden="1" outlineLevel="1" thickTop="1" thickBot="1" x14ac:dyDescent="0.4">
      <c r="B40" s="11">
        <v>1930</v>
      </c>
      <c r="C40" s="23">
        <v>1011.1</v>
      </c>
      <c r="D40" s="23">
        <v>1019.4</v>
      </c>
      <c r="E40" s="23">
        <v>1011.3</v>
      </c>
      <c r="F40" s="23">
        <v>1008.3</v>
      </c>
      <c r="G40" s="23">
        <v>1013.7</v>
      </c>
      <c r="H40" s="23">
        <v>1016.2</v>
      </c>
      <c r="I40" s="23">
        <v>1010.1</v>
      </c>
      <c r="J40" s="23">
        <v>1013.5</v>
      </c>
      <c r="K40" s="23">
        <v>1013.7</v>
      </c>
      <c r="L40" s="23">
        <v>1011.3</v>
      </c>
      <c r="M40" s="23">
        <v>1010.7</v>
      </c>
      <c r="N40" s="23">
        <v>1014.2</v>
      </c>
    </row>
    <row r="41" spans="2:14" ht="13.5" hidden="1" outlineLevel="1" thickTop="1" thickBot="1" x14ac:dyDescent="0.4">
      <c r="B41" s="11">
        <v>1940</v>
      </c>
      <c r="C41" s="23">
        <v>1020.5</v>
      </c>
      <c r="D41" s="23">
        <v>1013.9</v>
      </c>
      <c r="E41" s="23">
        <v>1012.5</v>
      </c>
      <c r="F41" s="23">
        <v>1012.4</v>
      </c>
      <c r="G41" s="23">
        <v>1015.7</v>
      </c>
      <c r="H41" s="23">
        <v>1017.4</v>
      </c>
      <c r="I41" s="23">
        <v>1013.4</v>
      </c>
      <c r="J41" s="23">
        <v>1018.9</v>
      </c>
      <c r="K41" s="23">
        <v>1014.9</v>
      </c>
      <c r="L41" s="23">
        <v>1013.5</v>
      </c>
      <c r="M41" s="23">
        <v>1008.2</v>
      </c>
      <c r="N41" s="23">
        <v>1019.1</v>
      </c>
    </row>
    <row r="42" spans="2:14" ht="13.5" hidden="1" outlineLevel="1" thickTop="1" thickBot="1" x14ac:dyDescent="0.4">
      <c r="B42" s="11">
        <v>1950</v>
      </c>
      <c r="C42" s="23">
        <v>1022.2</v>
      </c>
      <c r="D42" s="23">
        <v>1008.3</v>
      </c>
      <c r="E42" s="23">
        <v>1020.6</v>
      </c>
      <c r="F42" s="23">
        <v>1007.5</v>
      </c>
      <c r="G42" s="23">
        <v>1017.3</v>
      </c>
      <c r="H42" s="23">
        <v>1017</v>
      </c>
      <c r="I42" s="23">
        <v>1014.7</v>
      </c>
      <c r="J42" s="23">
        <v>1013.4</v>
      </c>
      <c r="K42" s="23">
        <v>1011.1</v>
      </c>
      <c r="L42" s="23">
        <v>1018.7</v>
      </c>
      <c r="M42" s="23">
        <v>1007</v>
      </c>
      <c r="N42" s="23">
        <v>1008.7</v>
      </c>
    </row>
    <row r="43" spans="2:14" ht="13.5" hidden="1" outlineLevel="1" thickTop="1" thickBot="1" x14ac:dyDescent="0.4">
      <c r="B43" s="11">
        <v>1960</v>
      </c>
      <c r="C43" s="23">
        <v>1014.5</v>
      </c>
      <c r="D43" s="23">
        <v>1010</v>
      </c>
      <c r="E43" s="23">
        <v>1013.5</v>
      </c>
      <c r="F43" s="23">
        <v>1018.4</v>
      </c>
      <c r="G43" s="23">
        <v>1018.6</v>
      </c>
      <c r="H43" s="23">
        <v>1018.2</v>
      </c>
      <c r="I43" s="23">
        <v>1012.3</v>
      </c>
      <c r="J43" s="23">
        <v>1011.7</v>
      </c>
      <c r="K43" s="23">
        <v>1014.7</v>
      </c>
      <c r="L43" s="23">
        <v>1004.7</v>
      </c>
      <c r="M43" s="23">
        <v>1006.3</v>
      </c>
      <c r="N43" s="23">
        <v>1008.3</v>
      </c>
    </row>
    <row r="44" spans="2:14" ht="13.5" hidden="1" outlineLevel="1" thickTop="1" thickBot="1" x14ac:dyDescent="0.4">
      <c r="B44" s="11">
        <v>1970</v>
      </c>
      <c r="C44" s="23">
        <v>1008.9</v>
      </c>
      <c r="D44" s="23">
        <v>1007.1</v>
      </c>
      <c r="E44" s="23">
        <v>1010.7</v>
      </c>
      <c r="F44" s="23">
        <v>1011.4</v>
      </c>
      <c r="G44" s="23">
        <v>1015.4</v>
      </c>
      <c r="H44" s="23">
        <v>1017.6</v>
      </c>
      <c r="I44" s="23">
        <v>1013.6</v>
      </c>
      <c r="J44" s="23">
        <v>1015.2</v>
      </c>
      <c r="K44" s="23">
        <v>1016.6</v>
      </c>
      <c r="L44" s="23">
        <v>1017.2</v>
      </c>
      <c r="M44" s="23">
        <v>1009.5</v>
      </c>
      <c r="N44" s="23">
        <v>1022.3</v>
      </c>
    </row>
    <row r="45" spans="2:14" ht="13.5" hidden="1" outlineLevel="1" thickTop="1" thickBot="1" x14ac:dyDescent="0.4">
      <c r="B45" s="11">
        <v>1980</v>
      </c>
      <c r="C45" s="23">
        <v>1015.2</v>
      </c>
      <c r="D45" s="23">
        <v>1018.6</v>
      </c>
      <c r="E45" s="23">
        <v>1009.7</v>
      </c>
      <c r="F45" s="23">
        <v>1018.8</v>
      </c>
      <c r="G45" s="23">
        <v>1015.9</v>
      </c>
      <c r="H45" s="23">
        <v>1011.6</v>
      </c>
      <c r="I45" s="23">
        <v>1011.6</v>
      </c>
      <c r="J45" s="23">
        <v>1015.4</v>
      </c>
      <c r="K45" s="23">
        <v>1018.1</v>
      </c>
      <c r="L45" s="23">
        <v>1010.5</v>
      </c>
      <c r="M45" s="23">
        <v>1016</v>
      </c>
      <c r="N45" s="23">
        <v>1015.7</v>
      </c>
    </row>
    <row r="46" spans="2:14" ht="13.5" hidden="1" outlineLevel="1" thickTop="1" thickBot="1" x14ac:dyDescent="0.4">
      <c r="B46" s="11">
        <v>1990</v>
      </c>
      <c r="C46" s="23">
        <v>1017.4</v>
      </c>
      <c r="D46" s="23">
        <v>1008.2</v>
      </c>
      <c r="E46" s="23">
        <v>1025.4000000000001</v>
      </c>
      <c r="F46" s="23">
        <v>1015.2</v>
      </c>
      <c r="G46" s="23">
        <v>1020.7</v>
      </c>
      <c r="H46" s="23">
        <v>1013.4</v>
      </c>
      <c r="I46" s="23">
        <v>1019.5</v>
      </c>
      <c r="J46" s="23">
        <v>1018.3</v>
      </c>
      <c r="K46" s="23">
        <v>1016.2</v>
      </c>
      <c r="L46" s="23">
        <v>1010.8</v>
      </c>
      <c r="M46" s="23">
        <v>1012.7</v>
      </c>
      <c r="N46" s="23">
        <v>1016.4</v>
      </c>
    </row>
    <row r="47" spans="2:14" ht="13.5" hidden="1" outlineLevel="1" thickTop="1" thickBot="1" x14ac:dyDescent="0.4">
      <c r="B47" s="11">
        <v>2000</v>
      </c>
      <c r="C47" s="23">
        <v>1023</v>
      </c>
      <c r="D47" s="23">
        <v>1017.7</v>
      </c>
      <c r="E47" s="23">
        <v>1019.2</v>
      </c>
      <c r="F47" s="23">
        <v>1007.8</v>
      </c>
      <c r="G47" s="23">
        <v>1014.8</v>
      </c>
      <c r="H47" s="23">
        <v>1019.4</v>
      </c>
      <c r="I47" s="23">
        <v>1012.6</v>
      </c>
      <c r="J47" s="23">
        <v>1017.5</v>
      </c>
      <c r="K47" s="23">
        <v>1013</v>
      </c>
      <c r="L47" s="23">
        <v>1010.2</v>
      </c>
      <c r="M47" s="23">
        <v>1002.1</v>
      </c>
      <c r="N47" s="23">
        <v>1008.2</v>
      </c>
    </row>
    <row r="48" spans="2:14" ht="13.5" hidden="1" outlineLevel="1" thickTop="1" thickBot="1" x14ac:dyDescent="0.4">
      <c r="B48" s="11">
        <v>2010</v>
      </c>
      <c r="C48" s="23">
        <v>1015.1</v>
      </c>
      <c r="D48" s="23">
        <v>1003.4</v>
      </c>
      <c r="E48" s="23">
        <v>1016.8</v>
      </c>
      <c r="F48" s="23">
        <v>1019.4</v>
      </c>
      <c r="G48" s="23">
        <v>1015.8</v>
      </c>
      <c r="H48" s="23">
        <v>1016.6</v>
      </c>
      <c r="I48" s="23">
        <v>1015.8</v>
      </c>
      <c r="J48" s="23">
        <v>1012.9</v>
      </c>
      <c r="K48" s="23">
        <v>1014.7</v>
      </c>
      <c r="L48" s="23">
        <v>1013.5</v>
      </c>
      <c r="M48" s="23">
        <v>1005.7</v>
      </c>
      <c r="N48" s="23">
        <v>1013.3</v>
      </c>
    </row>
    <row r="49" spans="2:14" ht="13.15" hidden="1" outlineLevel="1" thickTop="1" x14ac:dyDescent="0.35">
      <c r="B49" s="11">
        <v>2020</v>
      </c>
      <c r="C49" s="23">
        <v>1020.6</v>
      </c>
      <c r="D49" s="23">
        <v>1010.5</v>
      </c>
      <c r="E49" s="23">
        <v>1017.1</v>
      </c>
      <c r="F49" s="23">
        <v>1017.9</v>
      </c>
      <c r="G49" s="23">
        <v>1021.4</v>
      </c>
      <c r="H49" s="23">
        <v>1012.8</v>
      </c>
      <c r="I49" s="23">
        <v>1016.3</v>
      </c>
      <c r="J49" s="23">
        <v>1012.5</v>
      </c>
      <c r="K49" s="23">
        <v>1015.9</v>
      </c>
      <c r="L49" s="23">
        <v>1009.3</v>
      </c>
      <c r="M49" s="23">
        <v>1021</v>
      </c>
      <c r="N49" s="23">
        <v>1004.7</v>
      </c>
    </row>
  </sheetData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65099217ADB4F8DEB13DDA57ECD1C" ma:contentTypeVersion="18" ma:contentTypeDescription="Een nieuw document maken." ma:contentTypeScope="" ma:versionID="1c7c7900d1902a83d21c9524977281e4">
  <xsd:schema xmlns:xsd="http://www.w3.org/2001/XMLSchema" xmlns:xs="http://www.w3.org/2001/XMLSchema" xmlns:p="http://schemas.microsoft.com/office/2006/metadata/properties" xmlns:ns2="a3f720c2-3e20-4662-b3df-ec46208c5dd6" xmlns:ns3="f4fdfcf3-6aa6-4caa-982e-bbfd08e5372b" targetNamespace="http://schemas.microsoft.com/office/2006/metadata/properties" ma:root="true" ma:fieldsID="be9658385bb3f791dba968c488027ca1" ns2:_="" ns3:_="">
    <xsd:import namespace="a3f720c2-3e20-4662-b3df-ec46208c5dd6"/>
    <xsd:import namespace="f4fdfcf3-6aa6-4caa-982e-bbfd08e537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720c2-3e20-4662-b3df-ec46208c5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7b995a6e-72ad-4a69-a94c-ebbd43fd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dfcf3-6aa6-4caa-982e-bbfd08e537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bcf4b1b-c399-426d-b0f6-1da5a035e90a}" ma:internalName="TaxCatchAll" ma:showField="CatchAllData" ma:web="f4fdfcf3-6aa6-4caa-982e-bbfd08e537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EF695-55DF-4072-ADC3-97DB2B46D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D8C62-0D37-4FF6-8DE3-E40F57747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720c2-3e20-4662-b3df-ec46208c5dd6"/>
    <ds:schemaRef ds:uri="f4fdfcf3-6aa6-4caa-982e-bbfd08e537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11</vt:i4>
      </vt:variant>
    </vt:vector>
  </HeadingPairs>
  <TitlesOfParts>
    <vt:vector size="15" baseType="lpstr">
      <vt:lpstr>Indirect</vt:lpstr>
      <vt:lpstr>Keuzelijsten</vt:lpstr>
      <vt:lpstr>KlimaatRapport</vt:lpstr>
      <vt:lpstr>Data</vt:lpstr>
      <vt:lpstr>BE</vt:lpstr>
      <vt:lpstr>CijfersFeb</vt:lpstr>
      <vt:lpstr>CijfersJan</vt:lpstr>
      <vt:lpstr>CijfersMrt</vt:lpstr>
      <vt:lpstr>DU</vt:lpstr>
      <vt:lpstr>Landen</vt:lpstr>
      <vt:lpstr>MaandCijfers</vt:lpstr>
      <vt:lpstr>NL</vt:lpstr>
      <vt:lpstr>tblLuchtdruk</vt:lpstr>
      <vt:lpstr>tblNeerslag</vt:lpstr>
      <vt:lpstr>tblTemperatuur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2015-07-20T08:18:05Z</dcterms:created>
  <dcterms:modified xsi:type="dcterms:W3CDTF">2022-10-06T12:21:24Z</dcterms:modified>
</cp:coreProperties>
</file>